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rvey" sheetId="1" state="visible" r:id="rId1"/>
    <sheet name="Prompt" sheetId="2" state="visible" r:id="rId2"/>
  </sheets>
  <definedNames/>
  <calcPr calcId="124519" fullCalcOnLoad="1"/>
</workbook>
</file>

<file path=xl/styles.xml><?xml version="1.0" encoding="utf-8"?>
<styleSheet xmlns="http://schemas.openxmlformats.org/spreadsheetml/2006/main">
  <numFmts count="7">
    <numFmt numFmtId="164" formatCode="#,##0&quot; Units&quot;"/>
    <numFmt numFmtId="165" formatCode="0.0"/>
    <numFmt numFmtId="166" formatCode="#,##0;\(#,##0\);\-"/>
    <numFmt numFmtId="167" formatCode="#,##0&quot; SF&quot;"/>
    <numFmt numFmtId="168" formatCode="\$0.00&quot; /SF&quot;"/>
    <numFmt numFmtId="169" formatCode="0&quot; Month(s)&quot;"/>
    <numFmt numFmtId="170" formatCode="0.0%"/>
  </numFmts>
  <fonts count="9">
    <font>
      <name val="Calibri"/>
      <family val="2"/>
      <color theme="1"/>
      <sz val="11"/>
      <scheme val="minor"/>
    </font>
    <font>
      <name val="Aptos"/>
      <b val="1"/>
      <color rgb="FF1A1A1A"/>
      <sz val="13"/>
    </font>
    <font>
      <name val="Aptos"/>
      <color rgb="FF808080"/>
      <sz val="10"/>
    </font>
    <font>
      <name val="Aptos"/>
      <b val="1"/>
      <color rgb="FFFFFFFF"/>
      <sz val="10"/>
    </font>
    <font>
      <name val="Aptos"/>
      <b val="1"/>
      <color rgb="FF1A1A1A"/>
      <sz val="9"/>
    </font>
    <font>
      <name val="Aptos"/>
      <b val="1"/>
      <color rgb="FF1A1A1A"/>
      <sz val="10"/>
    </font>
    <font>
      <name val="Aptos"/>
      <color rgb="FF0000FF"/>
      <sz val="10"/>
    </font>
    <font>
      <name val="Aptos"/>
      <color rgb="FF1A1A1A"/>
      <sz val="10"/>
    </font>
    <font>
      <name val="Aptos"/>
      <color rgb="FF808080"/>
      <sz val="9"/>
    </font>
  </fonts>
  <fills count="6">
    <fill>
      <patternFill/>
    </fill>
    <fill>
      <patternFill patternType="gray125"/>
    </fill>
    <fill>
      <patternFill patternType="solid">
        <fgColor rgb="FFFFFFFF"/>
      </patternFill>
    </fill>
    <fill>
      <patternFill patternType="solid">
        <fgColor rgb="FF3A3F44"/>
      </patternFill>
    </fill>
    <fill>
      <patternFill patternType="solid">
        <fgColor rgb="FFC8CBCE"/>
      </patternFill>
    </fill>
    <fill>
      <patternFill patternType="solid">
        <fgColor rgb="FFE5E7E9"/>
      </patternFill>
    </fill>
  </fills>
  <borders count="5">
    <border>
      <left/>
      <right/>
      <top/>
      <bottom/>
      <diagonal/>
    </border>
    <border>
      <bottom style="thick">
        <color rgb="FF3A3F44"/>
      </bottom>
    </border>
    <border>
      <top style="medium">
        <color rgb="FF3A3F44"/>
      </top>
      <bottom style="thin">
        <color rgb="FFB9BDC1"/>
      </bottom>
    </border>
    <border>
      <top style="thin">
        <color rgb="FFB9BDC1"/>
      </top>
      <bottom style="thin">
        <color rgb="FFB9BDC1"/>
      </bottom>
    </border>
    <border>
      <top style="thin">
        <color rgb="FFB9BDC1"/>
      </top>
    </border>
  </borders>
  <cellStyleXfs count="1">
    <xf numFmtId="0" fontId="0" fillId="0" borderId="0"/>
  </cellStyleXfs>
  <cellXfs count="30">
    <xf numFmtId="0" fontId="0" fillId="0" borderId="0" pivotButton="0" quotePrefix="0" xfId="0"/>
    <xf numFmtId="0" fontId="0" fillId="2" borderId="0" pivotButton="0" quotePrefix="0" xfId="0"/>
    <xf numFmtId="0" fontId="1" fillId="2" borderId="0" applyAlignment="1" pivotButton="0" quotePrefix="0" xfId="0">
      <alignment horizontal="left" vertical="center"/>
    </xf>
    <xf numFmtId="0" fontId="2" fillId="2" borderId="1" applyAlignment="1" pivotButton="0" quotePrefix="0" xfId="0">
      <alignment horizontal="left" vertical="center"/>
    </xf>
    <xf numFmtId="0" fontId="0" fillId="2" borderId="1" pivotButton="0" quotePrefix="0" xfId="0"/>
    <xf numFmtId="0" fontId="3" fillId="3" borderId="2" applyAlignment="1" pivotButton="0" quotePrefix="0" xfId="0">
      <alignment horizontal="left" vertical="center"/>
    </xf>
    <xf numFmtId="0" fontId="4" fillId="4" borderId="3" applyAlignment="1" pivotButton="0" quotePrefix="0" xfId="0">
      <alignment horizontal="left" vertical="center"/>
    </xf>
    <xf numFmtId="0" fontId="4" fillId="4" borderId="3" applyAlignment="1" pivotButton="0" quotePrefix="0" xfId="0">
      <alignment horizontal="center" vertical="center"/>
    </xf>
    <xf numFmtId="0" fontId="5" fillId="2" borderId="0" applyAlignment="1" pivotButton="0" quotePrefix="0" xfId="0">
      <alignment horizontal="left" vertical="center"/>
    </xf>
    <xf numFmtId="0" fontId="6" fillId="2" borderId="0" applyAlignment="1" pivotButton="0" quotePrefix="0" xfId="0">
      <alignment horizontal="right" vertical="center"/>
    </xf>
    <xf numFmtId="0" fontId="7" fillId="2" borderId="0" applyAlignment="1" pivotButton="0" quotePrefix="0" xfId="0">
      <alignment horizontal="left" vertical="center"/>
    </xf>
    <xf numFmtId="1" fontId="6" fillId="2" borderId="0" applyAlignment="1" pivotButton="0" quotePrefix="0" xfId="0">
      <alignment horizontal="right" vertical="center"/>
    </xf>
    <xf numFmtId="164" fontId="6" fillId="2" borderId="0" applyAlignment="1" pivotButton="0" quotePrefix="0" xfId="0">
      <alignment horizontal="right" vertical="center"/>
    </xf>
    <xf numFmtId="9" fontId="6" fillId="2" borderId="0" applyAlignment="1" pivotButton="0" quotePrefix="0" xfId="0">
      <alignment horizontal="right" vertical="center"/>
    </xf>
    <xf numFmtId="165" fontId="6" fillId="2" borderId="0" applyAlignment="1" pivotButton="0" quotePrefix="0" xfId="0">
      <alignment horizontal="right" vertical="center"/>
    </xf>
    <xf numFmtId="166" fontId="6" fillId="2" borderId="0" applyAlignment="1" pivotButton="0" quotePrefix="0" xfId="0">
      <alignment horizontal="right" vertical="center"/>
    </xf>
    <xf numFmtId="167" fontId="6" fillId="2" borderId="0" applyAlignment="1" pivotButton="0" quotePrefix="0" xfId="0">
      <alignment horizontal="right" vertical="center"/>
    </xf>
    <xf numFmtId="168" fontId="7" fillId="2" borderId="0" applyAlignment="1" pivotButton="0" quotePrefix="0" xfId="0">
      <alignment horizontal="right" vertical="center"/>
    </xf>
    <xf numFmtId="169" fontId="6" fillId="2" borderId="0" applyAlignment="1" pivotButton="0" quotePrefix="0" xfId="0">
      <alignment horizontal="right" vertical="center"/>
    </xf>
    <xf numFmtId="0" fontId="5" fillId="5" borderId="4" applyAlignment="1" pivotButton="0" quotePrefix="0" xfId="0">
      <alignment horizontal="left" vertical="center"/>
    </xf>
    <xf numFmtId="166" fontId="5" fillId="5" borderId="4" applyAlignment="1" pivotButton="0" quotePrefix="0" xfId="0">
      <alignment horizontal="right" vertical="center"/>
    </xf>
    <xf numFmtId="0" fontId="6" fillId="2" borderId="0" applyAlignment="1" pivotButton="0" quotePrefix="0" xfId="0">
      <alignment horizontal="left" vertical="top" wrapText="1"/>
    </xf>
    <xf numFmtId="166" fontId="7" fillId="2" borderId="0" applyAlignment="1" pivotButton="0" quotePrefix="0" xfId="0">
      <alignment horizontal="right" vertical="center"/>
    </xf>
    <xf numFmtId="166" fontId="5" fillId="2" borderId="0" applyAlignment="1" pivotButton="0" quotePrefix="0" xfId="0">
      <alignment horizontal="right" vertical="center"/>
    </xf>
    <xf numFmtId="170" fontId="5" fillId="2" borderId="0" applyAlignment="1" pivotButton="0" quotePrefix="0" xfId="0">
      <alignment horizontal="right" vertical="center"/>
    </xf>
    <xf numFmtId="168" fontId="5" fillId="2" borderId="0" applyAlignment="1" pivotButton="0" quotePrefix="0" xfId="0">
      <alignment horizontal="right" vertical="center"/>
    </xf>
    <xf numFmtId="0" fontId="4" fillId="4" borderId="3" pivotButton="0" quotePrefix="0" xfId="0"/>
    <xf numFmtId="0" fontId="8" fillId="2" borderId="0" applyAlignment="1" pivotButton="0" quotePrefix="0" xfId="0">
      <alignment horizontal="left" vertical="center"/>
    </xf>
    <xf numFmtId="0" fontId="5" fillId="2" borderId="0" applyAlignment="1" pivotButton="0" quotePrefix="0" xfId="0">
      <alignment horizontal="left" vertical="top" wrapText="1"/>
    </xf>
    <xf numFmtId="0" fontId="7" fillId="2" borderId="0"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64"/>
  <sheetViews>
    <sheetView showGridLines="0" zoomScale="90" workbookViewId="0">
      <selection activeCell="A1" sqref="A1"/>
    </sheetView>
  </sheetViews>
  <sheetFormatPr baseColWidth="8" defaultRowHeight="15"/>
  <cols>
    <col width="2.6" customWidth="1" min="1" max="1"/>
    <col width="28" customWidth="1" min="2" max="2"/>
    <col width="14" customWidth="1" min="3" max="3"/>
    <col width="14" customWidth="1" min="4" max="4"/>
    <col width="14" customWidth="1" min="5" max="5"/>
    <col width="14" customWidth="1" min="6" max="6"/>
    <col width="14" customWidth="1" min="7" max="7"/>
    <col width="14" customWidth="1" min="8" max="8"/>
    <col width="14" customWidth="1" min="9" max="9"/>
    <col width="2.6" customWidth="1" min="10" max="10"/>
  </cols>
  <sheetData>
    <row r="1">
      <c r="A1" s="1" t="n"/>
      <c r="B1" s="1" t="n"/>
      <c r="C1" s="1" t="n"/>
      <c r="D1" s="1" t="n"/>
      <c r="E1" s="1" t="n"/>
      <c r="F1" s="1" t="n"/>
      <c r="G1" s="1" t="n"/>
      <c r="H1" s="1" t="n"/>
      <c r="I1" s="1" t="n"/>
      <c r="J1" s="1" t="n"/>
    </row>
    <row r="2">
      <c r="A2" s="1" t="n"/>
      <c r="B2" s="2" t="inlineStr">
        <is>
          <t>Rent Comp Survey</t>
        </is>
      </c>
      <c r="C2" s="1" t="n"/>
      <c r="D2" s="1" t="n"/>
      <c r="E2" s="1" t="n"/>
      <c r="F2" s="1" t="n"/>
      <c r="G2" s="1" t="n"/>
      <c r="H2" s="1" t="n"/>
      <c r="I2" s="1" t="n"/>
      <c r="J2" s="1" t="n"/>
    </row>
    <row r="3">
      <c r="A3" s="1" t="n"/>
      <c r="B3" s="3" t="inlineStr">
        <is>
          <t>Asking rents mean nothing until the concession and the term are priced in. One property per column, the subject first.</t>
        </is>
      </c>
      <c r="C3" s="4" t="n"/>
      <c r="D3" s="4" t="n"/>
      <c r="E3" s="4" t="n"/>
      <c r="F3" s="4" t="n"/>
      <c r="G3" s="4" t="n"/>
      <c r="H3" s="4" t="n"/>
      <c r="I3" s="4" t="n"/>
      <c r="J3" s="1" t="n"/>
    </row>
    <row r="4">
      <c r="A4" s="1" t="n"/>
      <c r="B4" s="1" t="n"/>
      <c r="C4" s="1" t="n"/>
      <c r="D4" s="1" t="n"/>
      <c r="E4" s="1" t="n"/>
      <c r="F4" s="1" t="n"/>
      <c r="G4" s="1" t="n"/>
      <c r="H4" s="1" t="n"/>
      <c r="I4" s="1" t="n"/>
      <c r="J4" s="1" t="n"/>
    </row>
    <row r="5">
      <c r="A5" s="1" t="n"/>
      <c r="B5" s="5" t="inlineStr">
        <is>
          <t>The Properties</t>
        </is>
      </c>
      <c r="C5" s="5" t="n"/>
      <c r="D5" s="5" t="n"/>
      <c r="E5" s="5" t="n"/>
      <c r="F5" s="5" t="n"/>
      <c r="G5" s="5" t="n"/>
      <c r="H5" s="5" t="n"/>
      <c r="I5" s="5" t="n"/>
      <c r="J5" s="1" t="n"/>
    </row>
    <row r="6">
      <c r="A6" s="1" t="n"/>
      <c r="B6" s="6" t="inlineStr"/>
      <c r="C6" s="7" t="inlineStr">
        <is>
          <t>SUBJECT</t>
        </is>
      </c>
      <c r="D6" s="7" t="inlineStr">
        <is>
          <t>COMP 1</t>
        </is>
      </c>
      <c r="E6" s="7" t="inlineStr">
        <is>
          <t>COMP 2</t>
        </is>
      </c>
      <c r="F6" s="7" t="inlineStr">
        <is>
          <t>COMP 3</t>
        </is>
      </c>
      <c r="G6" s="7" t="inlineStr">
        <is>
          <t>COMP 4</t>
        </is>
      </c>
      <c r="H6" s="7" t="inlineStr">
        <is>
          <t>COMP 5</t>
        </is>
      </c>
      <c r="I6" s="7" t="inlineStr">
        <is>
          <t>COMP 6</t>
        </is>
      </c>
      <c r="J6" s="1" t="n"/>
    </row>
    <row r="7">
      <c r="A7" s="1" t="n"/>
      <c r="B7" s="8" t="inlineStr">
        <is>
          <t>Property</t>
        </is>
      </c>
      <c r="C7" s="9" t="inlineStr">
        <is>
          <t>SUBJECT · Northside 122</t>
        </is>
      </c>
      <c r="D7" s="9" t="inlineStr">
        <is>
          <t>Alder Court</t>
        </is>
      </c>
      <c r="E7" s="9" t="inlineStr">
        <is>
          <t>The Berkshire</t>
        </is>
      </c>
      <c r="F7" s="9" t="inlineStr">
        <is>
          <t>Canton Flats</t>
        </is>
      </c>
      <c r="G7" s="9" t="inlineStr">
        <is>
          <t>Dunmore Place</t>
        </is>
      </c>
      <c r="H7" s="9" t="inlineStr">
        <is>
          <t>Foundry Row</t>
        </is>
      </c>
      <c r="I7" s="9" t="inlineStr">
        <is>
          <t>Grantwood</t>
        </is>
      </c>
      <c r="J7" s="1" t="n"/>
    </row>
    <row r="8">
      <c r="A8" s="1" t="n"/>
      <c r="B8" s="10" t="inlineStr">
        <is>
          <t>Submarket</t>
        </is>
      </c>
      <c r="C8" s="9" t="inlineStr">
        <is>
          <t>Northside</t>
        </is>
      </c>
      <c r="D8" s="9" t="inlineStr">
        <is>
          <t>Northside</t>
        </is>
      </c>
      <c r="E8" s="9" t="inlineStr">
        <is>
          <t>Northside</t>
        </is>
      </c>
      <c r="F8" s="9" t="inlineStr">
        <is>
          <t>Mill District</t>
        </is>
      </c>
      <c r="G8" s="9" t="inlineStr">
        <is>
          <t>Northside</t>
        </is>
      </c>
      <c r="H8" s="9" t="inlineStr">
        <is>
          <t>Mill District</t>
        </is>
      </c>
      <c r="I8" s="9" t="inlineStr">
        <is>
          <t>Northside</t>
        </is>
      </c>
      <c r="J8" s="1" t="n"/>
    </row>
    <row r="9">
      <c r="A9" s="1" t="n"/>
      <c r="B9" s="10" t="inlineStr">
        <is>
          <t>Year Built</t>
        </is>
      </c>
      <c r="C9" s="11" t="n">
        <v>1974</v>
      </c>
      <c r="D9" s="11" t="n">
        <v>1978</v>
      </c>
      <c r="E9" s="11" t="n">
        <v>1985</v>
      </c>
      <c r="F9" s="11" t="n">
        <v>1972</v>
      </c>
      <c r="G9" s="11" t="n">
        <v>1969</v>
      </c>
      <c r="H9" s="11" t="n">
        <v>1979</v>
      </c>
      <c r="I9" s="11" t="n">
        <v>1975</v>
      </c>
      <c r="J9" s="1" t="n"/>
    </row>
    <row r="10">
      <c r="A10" s="1" t="n"/>
      <c r="B10" s="10" t="inlineStr">
        <is>
          <t>Property Type</t>
        </is>
      </c>
      <c r="C10" s="9" t="inlineStr">
        <is>
          <t>Garden</t>
        </is>
      </c>
      <c r="D10" s="9" t="inlineStr">
        <is>
          <t>Garden</t>
        </is>
      </c>
      <c r="E10" s="9" t="inlineStr">
        <is>
          <t>Garden</t>
        </is>
      </c>
      <c r="F10" s="9" t="inlineStr">
        <is>
          <t>Garden</t>
        </is>
      </c>
      <c r="G10" s="9" t="inlineStr">
        <is>
          <t>Garden</t>
        </is>
      </c>
      <c r="H10" s="9" t="inlineStr">
        <is>
          <t>Garden</t>
        </is>
      </c>
      <c r="I10" s="9" t="inlineStr">
        <is>
          <t>Garden</t>
        </is>
      </c>
      <c r="J10" s="1" t="n"/>
    </row>
    <row r="11">
      <c r="A11" s="1" t="n"/>
      <c r="B11" s="10" t="inlineStr">
        <is>
          <t>Total Units</t>
        </is>
      </c>
      <c r="C11" s="12" t="n">
        <v>122</v>
      </c>
      <c r="D11" s="12" t="n">
        <v>168</v>
      </c>
      <c r="E11" s="12" t="n">
        <v>204</v>
      </c>
      <c r="F11" s="12" t="n">
        <v>96</v>
      </c>
      <c r="G11" s="12" t="n">
        <v>144</v>
      </c>
      <c r="H11" s="12" t="n">
        <v>120</v>
      </c>
      <c r="I11" s="12" t="n">
        <v>156</v>
      </c>
      <c r="J11" s="1" t="n"/>
    </row>
    <row r="12">
      <c r="A12" s="1" t="n"/>
      <c r="B12" s="10" t="inlineStr">
        <is>
          <t>Occupancy</t>
        </is>
      </c>
      <c r="C12" s="13" t="n">
        <v>0.9399999999999999</v>
      </c>
      <c r="D12" s="13" t="n">
        <v>0.95</v>
      </c>
      <c r="E12" s="13" t="n">
        <v>0.92</v>
      </c>
      <c r="F12" s="13" t="n">
        <v>0.96</v>
      </c>
      <c r="G12" s="13" t="n">
        <v>0.97</v>
      </c>
      <c r="H12" s="13" t="n">
        <v>0.9399999999999999</v>
      </c>
      <c r="I12" s="13" t="n">
        <v>0.95</v>
      </c>
      <c r="J12" s="1" t="n"/>
    </row>
    <row r="13">
      <c r="A13" s="1" t="n"/>
      <c r="B13" s="10" t="inlineStr">
        <is>
          <t>Renovation Level</t>
        </is>
      </c>
      <c r="C13" s="9" t="inlineStr">
        <is>
          <t>Classic</t>
        </is>
      </c>
      <c r="D13" s="9" t="inlineStr">
        <is>
          <t>Full</t>
        </is>
      </c>
      <c r="E13" s="9" t="inlineStr">
        <is>
          <t>Partial</t>
        </is>
      </c>
      <c r="F13" s="9" t="inlineStr">
        <is>
          <t>Classic</t>
        </is>
      </c>
      <c r="G13" s="9" t="inlineStr">
        <is>
          <t>Classic</t>
        </is>
      </c>
      <c r="H13" s="9" t="inlineStr">
        <is>
          <t>Partial</t>
        </is>
      </c>
      <c r="I13" s="9" t="inlineStr">
        <is>
          <t>Classic</t>
        </is>
      </c>
      <c r="J13" s="1" t="n"/>
    </row>
    <row r="14">
      <c r="A14" s="1" t="n"/>
      <c r="B14" s="10" t="inlineStr">
        <is>
          <t>Distance, Miles</t>
        </is>
      </c>
      <c r="C14" s="14" t="n">
        <v>0</v>
      </c>
      <c r="D14" s="14" t="n">
        <v>0.4</v>
      </c>
      <c r="E14" s="14" t="n">
        <v>0.7</v>
      </c>
      <c r="F14" s="14" t="n">
        <v>1.1</v>
      </c>
      <c r="G14" s="14" t="n">
        <v>0.9</v>
      </c>
      <c r="H14" s="14" t="n">
        <v>1.3</v>
      </c>
      <c r="I14" s="14" t="n">
        <v>0.5</v>
      </c>
      <c r="J14" s="1" t="n"/>
    </row>
    <row r="15">
      <c r="A15" s="1" t="n"/>
      <c r="B15" s="1" t="n"/>
      <c r="C15" s="1" t="n"/>
      <c r="D15" s="1" t="n"/>
      <c r="E15" s="1" t="n"/>
      <c r="F15" s="1" t="n"/>
      <c r="G15" s="1" t="n"/>
      <c r="H15" s="1" t="n"/>
      <c r="I15" s="1" t="n"/>
      <c r="J15" s="1" t="n"/>
    </row>
    <row r="16">
      <c r="A16" s="1" t="n"/>
      <c r="B16" s="5" t="inlineStr">
        <is>
          <t>Asking By Plan, The Unit List</t>
        </is>
      </c>
      <c r="C16" s="5" t="n"/>
      <c r="D16" s="5" t="n"/>
      <c r="E16" s="5" t="n"/>
      <c r="F16" s="5" t="n"/>
      <c r="G16" s="5" t="n"/>
      <c r="H16" s="5" t="n"/>
      <c r="I16" s="5" t="n"/>
      <c r="J16" s="1" t="n"/>
    </row>
    <row r="17">
      <c r="A17" s="1" t="n"/>
      <c r="B17" s="10" t="inlineStr">
        <is>
          <t>Studio</t>
        </is>
      </c>
      <c r="C17" s="15" t="n">
        <v>895</v>
      </c>
      <c r="D17" s="1" t="n"/>
      <c r="E17" s="15" t="n">
        <v>1010</v>
      </c>
      <c r="F17" s="1" t="n"/>
      <c r="G17" s="15" t="n">
        <v>905</v>
      </c>
      <c r="H17" s="1" t="n"/>
      <c r="I17" s="15" t="n">
        <v>920</v>
      </c>
      <c r="J17" s="1" t="n"/>
    </row>
    <row r="18">
      <c r="A18" s="1" t="n"/>
      <c r="B18" s="10" t="inlineStr">
        <is>
          <t>One Bedroom</t>
        </is>
      </c>
      <c r="C18" s="15" t="n">
        <v>1010</v>
      </c>
      <c r="D18" s="15" t="n">
        <v>1140</v>
      </c>
      <c r="E18" s="15" t="n">
        <v>1175</v>
      </c>
      <c r="F18" s="15" t="n">
        <v>1050</v>
      </c>
      <c r="G18" s="15" t="n">
        <v>1035</v>
      </c>
      <c r="H18" s="15" t="n">
        <v>1080</v>
      </c>
      <c r="I18" s="15" t="n">
        <v>1060</v>
      </c>
      <c r="J18" s="1" t="n"/>
    </row>
    <row r="19">
      <c r="A19" s="1" t="n"/>
      <c r="B19" s="10" t="inlineStr">
        <is>
          <t>Two Bedroom</t>
        </is>
      </c>
      <c r="C19" s="15" t="n">
        <v>1200</v>
      </c>
      <c r="D19" s="15" t="n">
        <v>1345</v>
      </c>
      <c r="E19" s="15" t="n">
        <v>1395</v>
      </c>
      <c r="F19" s="15" t="n">
        <v>1240</v>
      </c>
      <c r="G19" s="15" t="n">
        <v>1215</v>
      </c>
      <c r="H19" s="15" t="n">
        <v>1265</v>
      </c>
      <c r="I19" s="15" t="n">
        <v>1250</v>
      </c>
      <c r="J19" s="1" t="n"/>
    </row>
    <row r="20">
      <c r="A20" s="1" t="n"/>
      <c r="B20" s="10" t="inlineStr">
        <is>
          <t>Three Bedroom</t>
        </is>
      </c>
      <c r="C20" s="15" t="n">
        <v>1420</v>
      </c>
      <c r="D20" s="15" t="n">
        <v>1595</v>
      </c>
      <c r="E20" s="15" t="n">
        <v>1650</v>
      </c>
      <c r="F20" s="1" t="n"/>
      <c r="G20" s="15" t="n">
        <v>1430</v>
      </c>
      <c r="H20" s="15" t="n">
        <v>1490</v>
      </c>
      <c r="I20" s="15" t="n">
        <v>1465</v>
      </c>
      <c r="J20" s="1" t="n"/>
    </row>
    <row r="21">
      <c r="A21" s="1" t="n"/>
      <c r="B21" s="1" t="n"/>
      <c r="C21" s="1" t="n"/>
      <c r="D21" s="1" t="n"/>
      <c r="E21" s="1" t="n"/>
      <c r="F21" s="1" t="n"/>
      <c r="G21" s="1" t="n"/>
      <c r="H21" s="1" t="n"/>
      <c r="I21" s="1" t="n"/>
      <c r="J21" s="1" t="n"/>
    </row>
    <row r="22">
      <c r="A22" s="1" t="n"/>
      <c r="B22" s="5" t="inlineStr">
        <is>
          <t>Pricing The Quoted Unit</t>
        </is>
      </c>
      <c r="C22" s="5" t="n"/>
      <c r="D22" s="5" t="n"/>
      <c r="E22" s="5" t="n"/>
      <c r="F22" s="5" t="n"/>
      <c r="G22" s="5" t="n"/>
      <c r="H22" s="5" t="n"/>
      <c r="I22" s="5" t="n"/>
      <c r="J22" s="1" t="n"/>
    </row>
    <row r="23">
      <c r="A23" s="1" t="n"/>
      <c r="B23" s="10" t="inlineStr">
        <is>
          <t>Floor Plan Quoted</t>
        </is>
      </c>
      <c r="C23" s="9" t="inlineStr">
        <is>
          <t>2BR</t>
        </is>
      </c>
      <c r="D23" s="9" t="inlineStr">
        <is>
          <t>2BR</t>
        </is>
      </c>
      <c r="E23" s="9" t="inlineStr">
        <is>
          <t>2BR</t>
        </is>
      </c>
      <c r="F23" s="9" t="inlineStr">
        <is>
          <t>2BR</t>
        </is>
      </c>
      <c r="G23" s="9" t="inlineStr">
        <is>
          <t>2BR</t>
        </is>
      </c>
      <c r="H23" s="9" t="inlineStr">
        <is>
          <t>2BR</t>
        </is>
      </c>
      <c r="I23" s="9" t="inlineStr">
        <is>
          <t>2BR</t>
        </is>
      </c>
      <c r="J23" s="1" t="n"/>
    </row>
    <row r="24">
      <c r="A24" s="1" t="n"/>
      <c r="B24" s="10" t="inlineStr">
        <is>
          <t>Bed / Bath</t>
        </is>
      </c>
      <c r="C24" s="9" t="inlineStr">
        <is>
          <t>2/1</t>
        </is>
      </c>
      <c r="D24" s="9" t="inlineStr">
        <is>
          <t>2/2</t>
        </is>
      </c>
      <c r="E24" s="9" t="inlineStr">
        <is>
          <t>2/2</t>
        </is>
      </c>
      <c r="F24" s="9" t="inlineStr">
        <is>
          <t>2/1</t>
        </is>
      </c>
      <c r="G24" s="9" t="inlineStr">
        <is>
          <t>2/1</t>
        </is>
      </c>
      <c r="H24" s="9" t="inlineStr">
        <is>
          <t>2/1</t>
        </is>
      </c>
      <c r="I24" s="9" t="inlineStr">
        <is>
          <t>2/1</t>
        </is>
      </c>
      <c r="J24" s="1" t="n"/>
    </row>
    <row r="25">
      <c r="A25" s="1" t="n"/>
      <c r="B25" s="10" t="inlineStr">
        <is>
          <t>Unit SF</t>
        </is>
      </c>
      <c r="C25" s="16" t="n">
        <v>940</v>
      </c>
      <c r="D25" s="16" t="n">
        <v>985</v>
      </c>
      <c r="E25" s="16" t="n">
        <v>1010</v>
      </c>
      <c r="F25" s="16" t="n">
        <v>930</v>
      </c>
      <c r="G25" s="16" t="n">
        <v>915</v>
      </c>
      <c r="H25" s="16" t="n">
        <v>950</v>
      </c>
      <c r="I25" s="16" t="n">
        <v>940</v>
      </c>
      <c r="J25" s="1" t="n"/>
    </row>
    <row r="26">
      <c r="A26" s="1" t="n"/>
      <c r="B26" s="10" t="inlineStr">
        <is>
          <t>Asking Rent, Monthly</t>
        </is>
      </c>
      <c r="C26" s="15" t="n">
        <v>1200</v>
      </c>
      <c r="D26" s="15" t="n">
        <v>1345</v>
      </c>
      <c r="E26" s="15" t="n">
        <v>1395</v>
      </c>
      <c r="F26" s="15" t="n">
        <v>1240</v>
      </c>
      <c r="G26" s="15" t="n">
        <v>1215</v>
      </c>
      <c r="H26" s="15" t="n">
        <v>1265</v>
      </c>
      <c r="I26" s="15" t="n">
        <v>1250</v>
      </c>
      <c r="J26" s="1" t="n"/>
    </row>
    <row r="27">
      <c r="A27" s="1" t="n"/>
      <c r="B27" s="10" t="inlineStr">
        <is>
          <t>Asking $ / SF</t>
        </is>
      </c>
      <c r="C27" s="17">
        <f>C26/C25</f>
        <v/>
      </c>
      <c r="D27" s="17">
        <f>D26/D25</f>
        <v/>
      </c>
      <c r="E27" s="17">
        <f>E26/E25</f>
        <v/>
      </c>
      <c r="F27" s="17">
        <f>F26/F25</f>
        <v/>
      </c>
      <c r="G27" s="17">
        <f>G26/G25</f>
        <v/>
      </c>
      <c r="H27" s="17">
        <f>H26/H25</f>
        <v/>
      </c>
      <c r="I27" s="17">
        <f>I26/I25</f>
        <v/>
      </c>
      <c r="J27" s="1" t="n"/>
    </row>
    <row r="28">
      <c r="A28" s="1" t="n"/>
      <c r="B28" s="10" t="inlineStr">
        <is>
          <t>Weeks Free</t>
        </is>
      </c>
      <c r="C28" s="14" t="n">
        <v>0</v>
      </c>
      <c r="D28" s="14" t="n">
        <v>6</v>
      </c>
      <c r="E28" s="14" t="n">
        <v>4</v>
      </c>
      <c r="F28" s="14" t="n">
        <v>2</v>
      </c>
      <c r="G28" s="14" t="n">
        <v>0</v>
      </c>
      <c r="H28" s="14" t="n">
        <v>3</v>
      </c>
      <c r="I28" s="14" t="n">
        <v>2</v>
      </c>
      <c r="J28" s="1" t="n"/>
    </row>
    <row r="29">
      <c r="A29" s="1" t="n"/>
      <c r="B29" s="10" t="inlineStr">
        <is>
          <t>Dollars Off, Monthly</t>
        </is>
      </c>
      <c r="C29" s="15" t="n">
        <v>0</v>
      </c>
      <c r="D29" s="15" t="n">
        <v>0</v>
      </c>
      <c r="E29" s="15" t="n">
        <v>0</v>
      </c>
      <c r="F29" s="15" t="n">
        <v>0</v>
      </c>
      <c r="G29" s="15" t="n">
        <v>0</v>
      </c>
      <c r="H29" s="15" t="n">
        <v>0</v>
      </c>
      <c r="I29" s="15" t="n">
        <v>0</v>
      </c>
      <c r="J29" s="1" t="n"/>
    </row>
    <row r="30">
      <c r="A30" s="1" t="n"/>
      <c r="B30" s="10" t="inlineStr">
        <is>
          <t>Lease Term, Months</t>
        </is>
      </c>
      <c r="C30" s="18" t="n">
        <v>12</v>
      </c>
      <c r="D30" s="18" t="n">
        <v>15</v>
      </c>
      <c r="E30" s="18" t="n">
        <v>14</v>
      </c>
      <c r="F30" s="18" t="n">
        <v>12</v>
      </c>
      <c r="G30" s="18" t="n">
        <v>12</v>
      </c>
      <c r="H30" s="18" t="n">
        <v>13</v>
      </c>
      <c r="I30" s="18" t="n">
        <v>12</v>
      </c>
      <c r="J30" s="1" t="n"/>
    </row>
    <row r="31">
      <c r="A31" s="1" t="n"/>
      <c r="B31" s="19" t="inlineStr">
        <is>
          <t>EFFECTIVE RENT</t>
        </is>
      </c>
      <c r="C31" s="20">
        <f>(C26*(C30-C28*7/30.4375)-C29*C30)/C30</f>
        <v/>
      </c>
      <c r="D31" s="20">
        <f>(D26*(D30-D28*7/30.4375)-D29*D30)/D30</f>
        <v/>
      </c>
      <c r="E31" s="20">
        <f>(E26*(E30-E28*7/30.4375)-E29*E30)/E30</f>
        <v/>
      </c>
      <c r="F31" s="20">
        <f>(F26*(F30-F28*7/30.4375)-F29*F30)/F30</f>
        <v/>
      </c>
      <c r="G31" s="20">
        <f>(G26*(G30-G28*7/30.4375)-G29*G30)/G30</f>
        <v/>
      </c>
      <c r="H31" s="20">
        <f>(H26*(H30-H28*7/30.4375)-H29*H30)/H30</f>
        <v/>
      </c>
      <c r="I31" s="20">
        <f>(I26*(I30-I28*7/30.4375)-I29*I30)/I30</f>
        <v/>
      </c>
      <c r="J31" s="1" t="n"/>
    </row>
    <row r="32">
      <c r="A32" s="1" t="n"/>
      <c r="B32" s="10" t="inlineStr">
        <is>
          <t>Effective $ / SF</t>
        </is>
      </c>
      <c r="C32" s="17">
        <f>C31/C25</f>
        <v/>
      </c>
      <c r="D32" s="17">
        <f>D31/D25</f>
        <v/>
      </c>
      <c r="E32" s="17">
        <f>E31/E25</f>
        <v/>
      </c>
      <c r="F32" s="17">
        <f>F31/F25</f>
        <v/>
      </c>
      <c r="G32" s="17">
        <f>G31/G25</f>
        <v/>
      </c>
      <c r="H32" s="17">
        <f>H31/H25</f>
        <v/>
      </c>
      <c r="I32" s="17">
        <f>I31/I25</f>
        <v/>
      </c>
      <c r="J32" s="1" t="n"/>
    </row>
    <row r="33">
      <c r="A33" s="1" t="n"/>
      <c r="B33" s="1" t="n"/>
      <c r="C33" s="1" t="n"/>
      <c r="D33" s="1" t="n"/>
      <c r="E33" s="1" t="n"/>
      <c r="F33" s="1" t="n"/>
      <c r="G33" s="1" t="n"/>
      <c r="H33" s="1" t="n"/>
      <c r="I33" s="1" t="n"/>
      <c r="J33" s="1" t="n"/>
    </row>
    <row r="34">
      <c r="A34" s="1" t="n"/>
      <c r="B34" s="5" t="inlineStr">
        <is>
          <t>Other Income &amp; The All-In Cost</t>
        </is>
      </c>
      <c r="C34" s="5" t="n"/>
      <c r="D34" s="5" t="n"/>
      <c r="E34" s="5" t="n"/>
      <c r="F34" s="5" t="n"/>
      <c r="G34" s="5" t="n"/>
      <c r="H34" s="5" t="n"/>
      <c r="I34" s="5" t="n"/>
      <c r="J34" s="1" t="n"/>
    </row>
    <row r="35">
      <c r="A35" s="1" t="n"/>
      <c r="B35" s="10" t="inlineStr">
        <is>
          <t>Utility Billback (RUBS), /Mo.</t>
        </is>
      </c>
      <c r="C35" s="15" t="n">
        <v>45</v>
      </c>
      <c r="D35" s="15" t="n">
        <v>50</v>
      </c>
      <c r="E35" s="15" t="n">
        <v>55</v>
      </c>
      <c r="F35" s="15" t="n">
        <v>40</v>
      </c>
      <c r="G35" s="15" t="n">
        <v>40</v>
      </c>
      <c r="H35" s="15" t="n">
        <v>45</v>
      </c>
      <c r="I35" s="15" t="n">
        <v>45</v>
      </c>
      <c r="J35" s="1" t="n"/>
    </row>
    <row r="36">
      <c r="A36" s="1" t="n"/>
      <c r="B36" s="10" t="inlineStr">
        <is>
          <t>Parking, /Mo.</t>
        </is>
      </c>
      <c r="C36" s="15" t="n">
        <v>0</v>
      </c>
      <c r="D36" s="15" t="n">
        <v>25</v>
      </c>
      <c r="E36" s="15" t="n">
        <v>30</v>
      </c>
      <c r="F36" s="15" t="n">
        <v>0</v>
      </c>
      <c r="G36" s="15" t="n">
        <v>0</v>
      </c>
      <c r="H36" s="15" t="n">
        <v>15</v>
      </c>
      <c r="I36" s="15" t="n">
        <v>0</v>
      </c>
      <c r="J36" s="1" t="n"/>
    </row>
    <row r="37">
      <c r="A37" s="1" t="n"/>
      <c r="B37" s="10" t="inlineStr">
        <is>
          <t>Pet Rent, /Mo.</t>
        </is>
      </c>
      <c r="C37" s="15" t="n">
        <v>35</v>
      </c>
      <c r="D37" s="15" t="n">
        <v>35</v>
      </c>
      <c r="E37" s="15" t="n">
        <v>40</v>
      </c>
      <c r="F37" s="15" t="n">
        <v>30</v>
      </c>
      <c r="G37" s="15" t="n">
        <v>30</v>
      </c>
      <c r="H37" s="15" t="n">
        <v>35</v>
      </c>
      <c r="I37" s="15" t="n">
        <v>30</v>
      </c>
      <c r="J37" s="1" t="n"/>
    </row>
    <row r="38">
      <c r="A38" s="1" t="n"/>
      <c r="B38" s="10" t="inlineStr">
        <is>
          <t>Admin &amp; Application, Amortized /Mo.</t>
        </is>
      </c>
      <c r="C38" s="15" t="n">
        <v>8</v>
      </c>
      <c r="D38" s="15" t="n">
        <v>9</v>
      </c>
      <c r="E38" s="15" t="n">
        <v>10</v>
      </c>
      <c r="F38" s="15" t="n">
        <v>8</v>
      </c>
      <c r="G38" s="15" t="n">
        <v>7</v>
      </c>
      <c r="H38" s="15" t="n">
        <v>9</v>
      </c>
      <c r="I38" s="15" t="n">
        <v>8</v>
      </c>
      <c r="J38" s="1" t="n"/>
    </row>
    <row r="39">
      <c r="A39" s="1" t="n"/>
      <c r="B39" s="19" t="inlineStr">
        <is>
          <t>TOTAL OTHER COSTS</t>
        </is>
      </c>
      <c r="C39" s="20">
        <f>SUM(C35:C38)</f>
        <v/>
      </c>
      <c r="D39" s="20">
        <f>SUM(D35:D38)</f>
        <v/>
      </c>
      <c r="E39" s="20">
        <f>SUM(E35:E38)</f>
        <v/>
      </c>
      <c r="F39" s="20">
        <f>SUM(F35:F38)</f>
        <v/>
      </c>
      <c r="G39" s="20">
        <f>SUM(G35:G38)</f>
        <v/>
      </c>
      <c r="H39" s="20">
        <f>SUM(H35:H38)</f>
        <v/>
      </c>
      <c r="I39" s="20">
        <f>SUM(I35:I38)</f>
        <v/>
      </c>
      <c r="J39" s="1" t="n"/>
    </row>
    <row r="40">
      <c r="A40" s="1" t="n"/>
      <c r="B40" s="19" t="inlineStr">
        <is>
          <t>ALL-IN MONTHLY COST</t>
        </is>
      </c>
      <c r="C40" s="20">
        <f>C31+C39</f>
        <v/>
      </c>
      <c r="D40" s="20">
        <f>D31+D39</f>
        <v/>
      </c>
      <c r="E40" s="20">
        <f>E31+E39</f>
        <v/>
      </c>
      <c r="F40" s="20">
        <f>F31+F39</f>
        <v/>
      </c>
      <c r="G40" s="20">
        <f>G31+G39</f>
        <v/>
      </c>
      <c r="H40" s="20">
        <f>H31+H39</f>
        <v/>
      </c>
      <c r="I40" s="20">
        <f>I31+I39</f>
        <v/>
      </c>
      <c r="J40" s="1" t="n"/>
    </row>
    <row r="41">
      <c r="A41" s="1" t="n"/>
      <c r="B41" s="1" t="n"/>
      <c r="C41" s="1" t="n"/>
      <c r="D41" s="1" t="n"/>
      <c r="E41" s="1" t="n"/>
      <c r="F41" s="1" t="n"/>
      <c r="G41" s="1" t="n"/>
      <c r="H41" s="1" t="n"/>
      <c r="I41" s="1" t="n"/>
      <c r="J41" s="1" t="n"/>
    </row>
    <row r="42">
      <c r="A42" s="1" t="n"/>
      <c r="B42" s="5" t="inlineStr">
        <is>
          <t>Provenance</t>
        </is>
      </c>
      <c r="C42" s="5" t="n"/>
      <c r="D42" s="5" t="n"/>
      <c r="E42" s="5" t="n"/>
      <c r="F42" s="5" t="n"/>
      <c r="G42" s="5" t="n"/>
      <c r="H42" s="5" t="n"/>
      <c r="I42" s="5" t="n"/>
      <c r="J42" s="1" t="n"/>
    </row>
    <row r="43" ht="38" customHeight="1">
      <c r="A43" s="1" t="n"/>
      <c r="B43" s="10" t="inlineStr">
        <is>
          <t>Notes</t>
        </is>
      </c>
      <c r="C43" s="21" t="inlineStr">
        <is>
          <t>The unit being priced. Set asking to test a quote.</t>
        </is>
      </c>
      <c r="D43" s="21" t="inlineStr">
        <is>
          <t>Renovated interiors, covered parking</t>
        </is>
      </c>
      <c r="E43" s="21" t="inlineStr">
        <is>
          <t>Pool deck redone, quoting into slow traffic</t>
        </is>
      </c>
      <c r="F43" s="21" t="inlineStr">
        <is>
          <t>Closest true vintage comp</t>
        </is>
      </c>
      <c r="G43" s="21" t="inlineStr">
        <is>
          <t>No concessions, strong occupancy</t>
        </is>
      </c>
      <c r="H43" s="21" t="inlineStr">
        <is>
          <t>Washer dryer in unit</t>
        </is>
      </c>
      <c r="I43" s="21" t="inlineStr">
        <is>
          <t>Same vintage, same plan, the anchor comp</t>
        </is>
      </c>
      <c r="J43" s="1" t="n"/>
    </row>
    <row r="44" ht="28" customHeight="1">
      <c r="A44" s="1" t="n"/>
      <c r="B44" s="10" t="inlineStr">
        <is>
          <t>Source &amp; Date</t>
        </is>
      </c>
      <c r="C44" s="21" t="inlineStr">
        <is>
          <t>House rent roll · Aug 2026</t>
        </is>
      </c>
      <c r="D44" s="21" t="inlineStr">
        <is>
          <t>Shopped call · Aug 2026</t>
        </is>
      </c>
      <c r="E44" s="21" t="inlineStr">
        <is>
          <t>Listing · Aug 2026</t>
        </is>
      </c>
      <c r="F44" s="21" t="inlineStr">
        <is>
          <t>Shopped call · Aug 2026</t>
        </is>
      </c>
      <c r="G44" s="21" t="inlineStr">
        <is>
          <t>Listing · Aug 2026</t>
        </is>
      </c>
      <c r="H44" s="21" t="inlineStr">
        <is>
          <t>Shopped call · Aug 2026</t>
        </is>
      </c>
      <c r="I44" s="21" t="inlineStr">
        <is>
          <t>Shopped call · Aug 2026</t>
        </is>
      </c>
      <c r="J44" s="1" t="n"/>
    </row>
    <row r="45">
      <c r="A45" s="1" t="n"/>
      <c r="B45" s="1" t="n"/>
      <c r="C45" s="1" t="n"/>
      <c r="D45" s="1" t="n"/>
      <c r="E45" s="1" t="n"/>
      <c r="F45" s="1" t="n"/>
      <c r="G45" s="1" t="n"/>
      <c r="H45" s="1" t="n"/>
      <c r="I45" s="1" t="n"/>
      <c r="J45" s="1" t="n"/>
    </row>
    <row r="46">
      <c r="A46" s="1" t="n"/>
      <c r="B46" s="5" t="inlineStr">
        <is>
          <t>Above or Below Market, Category By Category</t>
        </is>
      </c>
      <c r="C46" s="5" t="n"/>
      <c r="D46" s="5" t="n"/>
      <c r="E46" s="5" t="n"/>
      <c r="F46" s="5" t="n"/>
      <c r="G46" s="5" t="n"/>
      <c r="H46" s="5" t="n"/>
      <c r="I46" s="1" t="n"/>
      <c r="J46" s="1" t="n"/>
    </row>
    <row r="47">
      <c r="A47" s="1" t="n"/>
      <c r="B47" s="6" t="inlineStr"/>
      <c r="C47" s="7" t="inlineStr">
        <is>
          <t>SUBJECT</t>
        </is>
      </c>
      <c r="D47" s="7" t="inlineStr">
        <is>
          <t>MARKET MEDIAN</t>
        </is>
      </c>
      <c r="E47" s="7" t="inlineStr">
        <is>
          <t>$ ABOVE/(BELOW)</t>
        </is>
      </c>
      <c r="F47" s="7" t="inlineStr">
        <is>
          <t>% ABOVE/(BELOW)</t>
        </is>
      </c>
      <c r="G47" s="7" t="inlineStr">
        <is>
          <t>MARKET LOW</t>
        </is>
      </c>
      <c r="H47" s="7" t="inlineStr">
        <is>
          <t>MARKET HIGH</t>
        </is>
      </c>
      <c r="I47" s="1" t="n"/>
      <c r="J47" s="1" t="n"/>
    </row>
    <row r="48">
      <c r="A48" s="1" t="n"/>
      <c r="B48" s="10" t="inlineStr">
        <is>
          <t>Asking Rent</t>
        </is>
      </c>
      <c r="C48" s="22">
        <f>C26</f>
        <v/>
      </c>
      <c r="D48" s="22">
        <f>MEDIAN(D26:I26)</f>
        <v/>
      </c>
      <c r="E48" s="23">
        <f>C26-MEDIAN(D26:I26)</f>
        <v/>
      </c>
      <c r="F48" s="24">
        <f>(C26-MEDIAN(D26:I26))/MEDIAN(D26:I26)</f>
        <v/>
      </c>
      <c r="G48" s="22">
        <f>MIN(D26:I26)</f>
        <v/>
      </c>
      <c r="H48" s="22">
        <f>MAX(D26:I26)</f>
        <v/>
      </c>
      <c r="I48" s="1" t="n"/>
      <c r="J48" s="1" t="n"/>
    </row>
    <row r="49">
      <c r="A49" s="1" t="n"/>
      <c r="B49" s="10" t="inlineStr">
        <is>
          <t>Asking $ / SF</t>
        </is>
      </c>
      <c r="C49" s="17">
        <f>C27</f>
        <v/>
      </c>
      <c r="D49" s="17">
        <f>MEDIAN(D27:I27)</f>
        <v/>
      </c>
      <c r="E49" s="25">
        <f>C27-MEDIAN(D27:I27)</f>
        <v/>
      </c>
      <c r="F49" s="24">
        <f>(C27-MEDIAN(D27:I27))/MEDIAN(D27:I27)</f>
        <v/>
      </c>
      <c r="G49" s="17">
        <f>MIN(D27:I27)</f>
        <v/>
      </c>
      <c r="H49" s="17">
        <f>MAX(D27:I27)</f>
        <v/>
      </c>
      <c r="I49" s="1" t="n"/>
      <c r="J49" s="1" t="n"/>
    </row>
    <row r="50">
      <c r="A50" s="1" t="n"/>
      <c r="B50" s="10" t="inlineStr">
        <is>
          <t>Effective Rent</t>
        </is>
      </c>
      <c r="C50" s="22">
        <f>C31</f>
        <v/>
      </c>
      <c r="D50" s="22">
        <f>MEDIAN(D31:I31)</f>
        <v/>
      </c>
      <c r="E50" s="23">
        <f>C31-MEDIAN(D31:I31)</f>
        <v/>
      </c>
      <c r="F50" s="24">
        <f>(C31-MEDIAN(D31:I31))/MEDIAN(D31:I31)</f>
        <v/>
      </c>
      <c r="G50" s="22">
        <f>MIN(D31:I31)</f>
        <v/>
      </c>
      <c r="H50" s="22">
        <f>MAX(D31:I31)</f>
        <v/>
      </c>
      <c r="I50" s="1" t="n"/>
      <c r="J50" s="1" t="n"/>
    </row>
    <row r="51">
      <c r="A51" s="1" t="n"/>
      <c r="B51" s="10" t="inlineStr">
        <is>
          <t>Effective $ / SF</t>
        </is>
      </c>
      <c r="C51" s="17">
        <f>C32</f>
        <v/>
      </c>
      <c r="D51" s="17">
        <f>MEDIAN(D32:I32)</f>
        <v/>
      </c>
      <c r="E51" s="25">
        <f>C32-MEDIAN(D32:I32)</f>
        <v/>
      </c>
      <c r="F51" s="24">
        <f>(C32-MEDIAN(D32:I32))/MEDIAN(D32:I32)</f>
        <v/>
      </c>
      <c r="G51" s="17">
        <f>MIN(D32:I32)</f>
        <v/>
      </c>
      <c r="H51" s="17">
        <f>MAX(D32:I32)</f>
        <v/>
      </c>
      <c r="I51" s="1" t="n"/>
      <c r="J51" s="1" t="n"/>
    </row>
    <row r="52">
      <c r="A52" s="1" t="n"/>
      <c r="B52" s="10" t="inlineStr">
        <is>
          <t>Total Other Costs</t>
        </is>
      </c>
      <c r="C52" s="22">
        <f>C39</f>
        <v/>
      </c>
      <c r="D52" s="22">
        <f>MEDIAN(D39:I39)</f>
        <v/>
      </c>
      <c r="E52" s="23">
        <f>C39-MEDIAN(D39:I39)</f>
        <v/>
      </c>
      <c r="F52" s="24">
        <f>(C39-MEDIAN(D39:I39))/MEDIAN(D39:I39)</f>
        <v/>
      </c>
      <c r="G52" s="22">
        <f>MIN(D39:I39)</f>
        <v/>
      </c>
      <c r="H52" s="22">
        <f>MAX(D39:I39)</f>
        <v/>
      </c>
      <c r="I52" s="1" t="n"/>
      <c r="J52" s="1" t="n"/>
    </row>
    <row r="53">
      <c r="A53" s="1" t="n"/>
      <c r="B53" s="10" t="inlineStr">
        <is>
          <t>All-In Monthly Cost</t>
        </is>
      </c>
      <c r="C53" s="22">
        <f>C40</f>
        <v/>
      </c>
      <c r="D53" s="22">
        <f>MEDIAN(D40:I40)</f>
        <v/>
      </c>
      <c r="E53" s="23">
        <f>C40-MEDIAN(D40:I40)</f>
        <v/>
      </c>
      <c r="F53" s="24">
        <f>(C40-MEDIAN(D40:I40))/MEDIAN(D40:I40)</f>
        <v/>
      </c>
      <c r="G53" s="22">
        <f>MIN(D40:I40)</f>
        <v/>
      </c>
      <c r="H53" s="22">
        <f>MAX(D40:I40)</f>
        <v/>
      </c>
      <c r="I53" s="1" t="n"/>
      <c r="J53" s="1" t="n"/>
    </row>
    <row r="54">
      <c r="A54" s="1" t="n"/>
      <c r="B54" s="1" t="n"/>
      <c r="C54" s="1" t="n"/>
      <c r="D54" s="1" t="n"/>
      <c r="E54" s="1" t="n"/>
      <c r="F54" s="1" t="n"/>
      <c r="G54" s="1" t="n"/>
      <c r="H54" s="1" t="n"/>
      <c r="I54" s="1" t="n"/>
      <c r="J54" s="1" t="n"/>
    </row>
    <row r="55">
      <c r="A55" s="1" t="n"/>
      <c r="B55" s="5" t="inlineStr">
        <is>
          <t>Asking By Plan, Subject Against the Market</t>
        </is>
      </c>
      <c r="C55" s="5" t="n"/>
      <c r="D55" s="5" t="n"/>
      <c r="E55" s="5" t="n"/>
      <c r="F55" s="5" t="n"/>
      <c r="G55" s="5" t="n"/>
      <c r="H55" s="5" t="n"/>
      <c r="I55" s="1" t="n"/>
      <c r="J55" s="1" t="n"/>
    </row>
    <row r="56">
      <c r="A56" s="1" t="n"/>
      <c r="B56" s="6" t="inlineStr"/>
      <c r="C56" s="7" t="inlineStr">
        <is>
          <t>SUBJECT</t>
        </is>
      </c>
      <c r="D56" s="7" t="inlineStr">
        <is>
          <t>MARKET MEDIAN</t>
        </is>
      </c>
      <c r="E56" s="7" t="inlineStr">
        <is>
          <t>$ ABOVE/(BELOW)</t>
        </is>
      </c>
      <c r="F56" s="7" t="inlineStr">
        <is>
          <t>% ABOVE/(BELOW)</t>
        </is>
      </c>
      <c r="G56" s="26" t="n"/>
      <c r="H56" s="26" t="n"/>
      <c r="I56" s="1" t="n"/>
      <c r="J56" s="1" t="n"/>
    </row>
    <row r="57">
      <c r="A57" s="1" t="n"/>
      <c r="B57" s="10" t="inlineStr">
        <is>
          <t>Studio</t>
        </is>
      </c>
      <c r="C57" s="22">
        <f>C17</f>
        <v/>
      </c>
      <c r="D57" s="22">
        <f>MEDIAN(D17:I17)</f>
        <v/>
      </c>
      <c r="E57" s="23">
        <f>C17-MEDIAN(D17:I17)</f>
        <v/>
      </c>
      <c r="F57" s="24">
        <f>(C17-MEDIAN(D17:I17))/MEDIAN(D17:I17)</f>
        <v/>
      </c>
      <c r="G57" s="1" t="n"/>
      <c r="H57" s="1" t="n"/>
      <c r="I57" s="1" t="n"/>
      <c r="J57" s="1" t="n"/>
    </row>
    <row r="58">
      <c r="A58" s="1" t="n"/>
      <c r="B58" s="10" t="inlineStr">
        <is>
          <t>One Bedroom</t>
        </is>
      </c>
      <c r="C58" s="22">
        <f>C18</f>
        <v/>
      </c>
      <c r="D58" s="22">
        <f>MEDIAN(D18:I18)</f>
        <v/>
      </c>
      <c r="E58" s="23">
        <f>C18-MEDIAN(D18:I18)</f>
        <v/>
      </c>
      <c r="F58" s="24">
        <f>(C18-MEDIAN(D18:I18))/MEDIAN(D18:I18)</f>
        <v/>
      </c>
      <c r="G58" s="1" t="n"/>
      <c r="H58" s="1" t="n"/>
      <c r="I58" s="1" t="n"/>
      <c r="J58" s="1" t="n"/>
    </row>
    <row r="59">
      <c r="A59" s="1" t="n"/>
      <c r="B59" s="10" t="inlineStr">
        <is>
          <t>Two Bedroom</t>
        </is>
      </c>
      <c r="C59" s="22">
        <f>C19</f>
        <v/>
      </c>
      <c r="D59" s="22">
        <f>MEDIAN(D19:I19)</f>
        <v/>
      </c>
      <c r="E59" s="23">
        <f>C19-MEDIAN(D19:I19)</f>
        <v/>
      </c>
      <c r="F59" s="24">
        <f>(C19-MEDIAN(D19:I19))/MEDIAN(D19:I19)</f>
        <v/>
      </c>
      <c r="G59" s="1" t="n"/>
      <c r="H59" s="1" t="n"/>
      <c r="I59" s="1" t="n"/>
      <c r="J59" s="1" t="n"/>
    </row>
    <row r="60">
      <c r="A60" s="1" t="n"/>
      <c r="B60" s="10" t="inlineStr">
        <is>
          <t>Three Bedroom</t>
        </is>
      </c>
      <c r="C60" s="22">
        <f>C20</f>
        <v/>
      </c>
      <c r="D60" s="22">
        <f>MEDIAN(D20:I20)</f>
        <v/>
      </c>
      <c r="E60" s="23">
        <f>C20-MEDIAN(D20:I20)</f>
        <v/>
      </c>
      <c r="F60" s="24">
        <f>(C20-MEDIAN(D20:I20))/MEDIAN(D20:I20)</f>
        <v/>
      </c>
      <c r="G60" s="1" t="n"/>
      <c r="H60" s="1" t="n"/>
      <c r="I60" s="1" t="n"/>
      <c r="J60" s="1" t="n"/>
    </row>
    <row r="61">
      <c r="A61" s="1" t="n"/>
      <c r="B61" s="1" t="n"/>
      <c r="C61" s="1" t="n"/>
      <c r="D61" s="1" t="n"/>
      <c r="E61" s="1" t="n"/>
      <c r="F61" s="1" t="n"/>
      <c r="G61" s="1" t="n"/>
      <c r="H61" s="1" t="n"/>
      <c r="I61" s="1" t="n"/>
      <c r="J61" s="1" t="n"/>
    </row>
    <row r="62">
      <c r="A62" s="1" t="n"/>
      <c r="B62" s="27" t="inlineStr">
        <is>
          <t>Blue is the survey. Effective rent prices free weeks at 7/30.4375 and treats dollars off as running the term. The rollup never includes the subject. Every property here is invented.</t>
        </is>
      </c>
      <c r="C62" s="1" t="n"/>
      <c r="D62" s="1" t="n"/>
      <c r="E62" s="1" t="n"/>
      <c r="F62" s="1" t="n"/>
      <c r="G62" s="1" t="n"/>
      <c r="H62" s="1" t="n"/>
      <c r="I62" s="1" t="n"/>
      <c r="J62" s="1" t="n"/>
    </row>
    <row r="63">
      <c r="A63" s="1" t="n"/>
      <c r="B63" s="1" t="n"/>
      <c r="C63" s="1" t="n"/>
      <c r="D63" s="1" t="n"/>
      <c r="E63" s="1" t="n"/>
      <c r="F63" s="1" t="n"/>
      <c r="G63" s="1" t="n"/>
      <c r="H63" s="1" t="n"/>
      <c r="I63" s="1" t="n"/>
      <c r="J63" s="1" t="n"/>
    </row>
    <row r="64">
      <c r="A64" s="1" t="n"/>
      <c r="B64" s="1" t="n"/>
      <c r="C64" s="1" t="n"/>
      <c r="D64" s="1" t="n"/>
      <c r="E64" s="1" t="n"/>
      <c r="F64" s="1" t="n"/>
      <c r="G64" s="1" t="n"/>
      <c r="H64" s="1" t="n"/>
      <c r="I64" s="1" t="n"/>
      <c r="J64" s="1" t="n"/>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D42"/>
  <sheetViews>
    <sheetView showGridLines="0" zoomScale="90" workbookViewId="0">
      <selection activeCell="A1" sqref="A1"/>
    </sheetView>
  </sheetViews>
  <sheetFormatPr baseColWidth="8" defaultRowHeight="15"/>
  <cols>
    <col width="2.6" customWidth="1" min="1" max="1"/>
    <col width="116" customWidth="1" min="2" max="2"/>
  </cols>
  <sheetData>
    <row r="1">
      <c r="A1" s="1" t="n"/>
      <c r="B1" s="1" t="n"/>
      <c r="C1" s="1" t="n"/>
      <c r="D1" s="1" t="n"/>
    </row>
    <row r="2">
      <c r="A2" s="1" t="n"/>
      <c r="B2" s="2" t="inlineStr">
        <is>
          <t>The Prompt</t>
        </is>
      </c>
      <c r="C2" s="1" t="n"/>
      <c r="D2" s="1" t="n"/>
    </row>
    <row r="3">
      <c r="A3" s="1" t="n"/>
      <c r="B3" s="3" t="inlineStr">
        <is>
          <t>Copy column B top to bottom into your own Claude, attach this workbook, and it will know the file inside and out before it touches a cell.</t>
        </is>
      </c>
      <c r="C3" s="1" t="n"/>
      <c r="D3" s="1" t="n"/>
    </row>
    <row r="4">
      <c r="A4" s="1" t="n"/>
      <c r="B4" s="1" t="n"/>
      <c r="C4" s="1" t="n"/>
      <c r="D4" s="1" t="n"/>
    </row>
    <row r="5" ht="14.4" customHeight="1">
      <c r="A5" s="1" t="n"/>
      <c r="B5" s="28" t="inlineStr">
        <is>
          <t>WHAT YOU ARE HOLDING</t>
        </is>
      </c>
      <c r="C5" s="1" t="n"/>
      <c r="D5" s="1" t="n"/>
    </row>
    <row r="6" ht="52.8" customHeight="1">
      <c r="A6" s="1" t="n"/>
      <c r="B6" s="29" t="inlineStr">
        <is>
          <t>This workbook is a rent comp survey built around one rule: asking rents mean nothing until the concession and the term are priced in. Two tabs: Survey and this one. One property per column, the subject in column C, six comps across D to I, every topic running down the side, and a read at the bottom that answers the only question that matters: where is the subject against market, category by category.</t>
        </is>
      </c>
      <c r="C6" s="1" t="n"/>
      <c r="D6" s="1" t="n"/>
    </row>
    <row r="7" ht="14.4" customHeight="1">
      <c r="A7" s="1" t="n"/>
      <c r="B7" s="28" t="inlineStr">
        <is>
          <t>HOW TO USE THIS PROMPT</t>
        </is>
      </c>
      <c r="C7" s="1" t="n"/>
      <c r="D7" s="1" t="n"/>
    </row>
    <row r="8" ht="52.8" customHeight="1">
      <c r="A8" s="1" t="n"/>
      <c r="B8" s="29" t="inlineStr">
        <is>
          <t>Attach this workbook to a conversation with me (Claude) and paste this entire column. Then give me your market material: listings, screenshots of quotes, a call log from shopping the comps, or a spreadsheet export. I will normalize all of it into this structure, tell you what landed where, and read the market position back to you from the bottom blocks.</t>
        </is>
      </c>
      <c r="C8" s="1" t="n"/>
      <c r="D8" s="1" t="n"/>
    </row>
    <row r="9" ht="14.4" customHeight="1">
      <c r="A9" s="1" t="n"/>
      <c r="B9" s="28" t="inlineStr">
        <is>
          <t>THE MAP OF THE FILE</t>
        </is>
      </c>
      <c r="C9" s="1" t="n"/>
      <c r="D9" s="1" t="n"/>
    </row>
    <row r="10" ht="79.19999999999999" customHeight="1">
      <c r="A10" s="1" t="n"/>
      <c r="B10" s="29" t="inlineStr">
        <is>
          <t>The Properties block, rows 7 to 14: name, submarket, year built, type, unit count, occupancy, renovation level, and distance in miles. Asking By Plan, rows 17 to 20, is the unit list: each property's quoted rent for every plan it offers, blank where it has none, so one file prices the whole ladder and not just one floor plan. Pricing The Quoted Unit, rows 23 to 32, prices one plan deeply: the plan, bed and bath, square feet, asking rent, asking per foot, weeks free, dollars off per month, lease term, then effective rent in row 31 and effective per foot in row 32.</t>
        </is>
      </c>
      <c r="C10" s="1" t="n"/>
      <c r="D10" s="1" t="n"/>
    </row>
    <row r="11" ht="52.8" customHeight="1">
      <c r="A11" s="1" t="n"/>
      <c r="B11" s="29" t="inlineStr">
        <is>
          <t>Other income and the all-in cost, rows 35 to 40: utility billback, parking, pet rent, and amortized application fees total in row 39, and row 40 adds them to effective rent for the all-in monthly cost. That is the number a resident actually compares when they shop, which makes it the number that decides whether your asking rent holds.</t>
        </is>
      </c>
      <c r="C11" s="1" t="n"/>
      <c r="D11" s="1" t="n"/>
    </row>
    <row r="12" ht="66" customHeight="1">
      <c r="A12" s="1" t="n"/>
      <c r="B12" s="29" t="inlineStr">
        <is>
          <t>The read: Above or Below Market, rows 48 onward, runs six categories (asking, asking per foot, effective, effective per foot, other costs, all-in cost) with the subject, the comp median, the dollar gap, the percent gap, and the market low and high. Comps only, never the subject, feed the market side. Below it, Asking By Plan repeats the same treatment per floor plan, so you can see that a subject can be under market on two bedrooms and over on studios at the same time.</t>
        </is>
      </c>
      <c r="C12" s="1" t="n"/>
      <c r="D12" s="1" t="n"/>
    </row>
    <row r="13" ht="14.4" customHeight="1">
      <c r="A13" s="1" t="n"/>
      <c r="B13" s="28" t="inlineStr">
        <is>
          <t>HOW THE MATH WORKS</t>
        </is>
      </c>
      <c r="C13" s="1" t="n"/>
      <c r="D13" s="1" t="n"/>
    </row>
    <row r="14" ht="79.19999999999999" customHeight="1">
      <c r="A14" s="1" t="n"/>
      <c r="B14" s="29" t="inlineStr">
        <is>
          <t>Effective rent prices the concession into the lease: free weeks convert to months at 7 over 30.4375, come off the term, and the rent spreads over the full term; a dollars-off special is treated as running the whole term. Two quotes with the same asking rent can sit fifty dollars apart effective, and that gap is the entire reason this file exists. The all-in cost then adds what the resident pays beside rent, because a comp that bills back utilities and charges for parking is quietly forty to eighty dollars more expensive than its rent suggests.</t>
        </is>
      </c>
      <c r="C14" s="1" t="n"/>
      <c r="D14" s="1" t="n"/>
    </row>
    <row r="15" ht="14.4" customHeight="1">
      <c r="A15" s="1" t="n"/>
      <c r="B15" s="28" t="inlineStr">
        <is>
          <t>HOW TO READ THE BOTTOM BLOCKS</t>
        </is>
      </c>
      <c r="C15" s="1" t="n"/>
      <c r="D15" s="1" t="n"/>
    </row>
    <row r="16" ht="79.19999999999999" customHeight="1">
      <c r="A16" s="1" t="n"/>
      <c r="B16" s="29" t="inlineStr">
        <is>
          <t>A positive dollar gap means the subject is above market in that category; parentheses mean below. Read the categories together, not alone: above market on asking but at market on all-in usually means the comps are loading other income harder than the subject, which is pricing room, not weakness. Below the median on effective while occupancy is strong is the classic signal that rents can move. Above the market high in any category is a flag on the survey itself before it is a conclusion about the subject: recheck the comp set first.</t>
        </is>
      </c>
      <c r="C16" s="1" t="n"/>
      <c r="D16" s="1" t="n"/>
    </row>
    <row r="17" ht="14.4" customHeight="1">
      <c r="A17" s="1" t="n"/>
      <c r="B17" s="28" t="inlineStr">
        <is>
          <t>THE RULES YOU OPERATE UNDER</t>
        </is>
      </c>
      <c r="C17" s="1" t="n"/>
      <c r="D17" s="1" t="n"/>
    </row>
    <row r="18" ht="26.4" customHeight="1">
      <c r="A18" s="1" t="n"/>
      <c r="B18" s="28" t="inlineStr">
        <is>
          <t>1. Write only to blue cells. The effective rows, the totals, and both bottom blocks compute; never touch them.</t>
        </is>
      </c>
      <c r="C18" s="1" t="n"/>
      <c r="D18" s="1" t="n"/>
    </row>
    <row r="19" ht="26.4" customHeight="1">
      <c r="A19" s="1" t="n"/>
      <c r="B19" s="28" t="inlineStr">
        <is>
          <t>2. Never average asking rents in your reply. Effective and all-in are the only comparable numbers, and the median is the market figure, not the mean.</t>
        </is>
      </c>
      <c r="C19" s="1" t="n"/>
      <c r="D19" s="1" t="n"/>
    </row>
    <row r="20" ht="26.4" customHeight="1">
      <c r="A20" s="1" t="n"/>
      <c r="B20" s="28" t="inlineStr">
        <is>
          <t>3. A comp needs a date and a source in the Provenance block. If the user gives a rent with neither, enter it but flag it as unverified in your reply.</t>
        </is>
      </c>
      <c r="C20" s="1" t="n"/>
      <c r="D20" s="1" t="n"/>
    </row>
    <row r="21" ht="26.4" customHeight="1">
      <c r="A21" s="1" t="n"/>
      <c r="B21" s="28" t="inlineStr">
        <is>
          <t>4. Keep plans comparable: a 2/2 against a 2/1 gets a note, not silence. Square footage differences above fifteen percent get called out beside the read.</t>
        </is>
      </c>
      <c r="C21" s="1" t="n"/>
      <c r="D21" s="1" t="n"/>
    </row>
    <row r="22" ht="26.4" customHeight="1">
      <c r="A22" s="1" t="n"/>
      <c r="B22" s="28" t="inlineStr">
        <is>
          <t>5. Six comps is the ceiling by design. If the user brings a seventh, ask which one it replaces and why, and prefer replacing the farthest or least similar.</t>
        </is>
      </c>
      <c r="C22" s="1" t="n"/>
      <c r="D22" s="1" t="n"/>
    </row>
    <row r="23" ht="26.4" customHeight="1">
      <c r="A23" s="1" t="n"/>
      <c r="B23" s="28" t="inlineStr">
        <is>
          <t>6. A comp in lease-up gets named as one, because its concession is temporary and the effective it produces will not hold a year.</t>
        </is>
      </c>
      <c r="C23" s="1" t="n"/>
      <c r="D23" s="1" t="n"/>
    </row>
    <row r="24" ht="26.4" customHeight="1">
      <c r="A24" s="1" t="n"/>
      <c r="B24" s="28" t="inlineStr">
        <is>
          <t>7. When a quote changes on a re-shop, keep the new number, note the old one and the date in the notes row, and say which direction the market moved.</t>
        </is>
      </c>
      <c r="C24" s="1" t="n"/>
      <c r="D24" s="1" t="n"/>
    </row>
    <row r="25" ht="14.4" customHeight="1">
      <c r="A25" s="1" t="n"/>
      <c r="B25" s="28" t="inlineStr">
        <is>
          <t>WHAT TO DO WITH THE USER'S DATA</t>
        </is>
      </c>
      <c r="C25" s="1" t="n"/>
      <c r="D25" s="1" t="n"/>
    </row>
    <row r="26" ht="92.39999999999999" customHeight="1">
      <c r="A26" s="1" t="n"/>
      <c r="B26" s="29" t="inlineStr">
        <is>
          <t>From listings: property, plan, square feet, asking, any advertised special converted to weeks free, and the quoted term, dated the day you read them. From a shopping call: the quoted rent and special exactly as quoted, dated the day of the call; shopped quotes outrank listings when they disagree. If a special is a dollar amount off per month, put it in the dollars-off row rather than converting it. Fill the plan list with every plan each property quotes, not just the one being priced. For other income, ask what the property actually bills: utility billback programs, covered versus open parking, pet rent versus pet fees, and amortize one-time fees over the term.</t>
        </is>
      </c>
      <c r="C26" s="1" t="n"/>
      <c r="D26" s="1" t="n"/>
    </row>
    <row r="27" ht="14.4" customHeight="1">
      <c r="A27" s="1" t="n"/>
      <c r="B27" s="28" t="inlineStr">
        <is>
          <t>WHEN DATA IS MISSING</t>
        </is>
      </c>
      <c r="C27" s="1" t="n"/>
      <c r="D27" s="1" t="n"/>
    </row>
    <row r="28" ht="52.8" customHeight="1">
      <c r="A28" s="1" t="n"/>
      <c r="B28" s="29" t="inlineStr">
        <is>
          <t>A missing concession is not zero: mark it unknown in the notes and shop it before the survey drives a decision. A missing plan cell just stays blank; the medians skip blanks. If fewer than four comps have a real quote for the plan being priced, say the read is thin and the median is fragile before anyone leans on it.</t>
        </is>
      </c>
      <c r="C28" s="1" t="n"/>
      <c r="D28" s="1" t="n"/>
    </row>
    <row r="29" ht="14.4" customHeight="1">
      <c r="A29" s="1" t="n"/>
      <c r="B29" s="28" t="inlineStr">
        <is>
          <t>THEN ASK THESE TEN QUESTIONS, ONE LIST, BEFORE FINALIZING</t>
        </is>
      </c>
      <c r="C29" s="1" t="n"/>
      <c r="D29" s="1" t="n"/>
    </row>
    <row r="30" ht="14.4" customHeight="1">
      <c r="A30" s="1" t="n"/>
      <c r="B30" s="28" t="inlineStr">
        <is>
          <t>1. What plan and square footage is the subject unit, and is the survey meant to price that plan only?</t>
        </is>
      </c>
      <c r="C30" s="1" t="n"/>
      <c r="D30" s="1" t="n"/>
    </row>
    <row r="31" ht="14.4" customHeight="1">
      <c r="A31" s="1" t="n"/>
      <c r="B31" s="28" t="inlineStr">
        <is>
          <t>2. What radius or submarket boundary should comps respect, and did any of mine cross it?</t>
        </is>
      </c>
      <c r="C31" s="1" t="n"/>
      <c r="D31" s="1" t="n"/>
    </row>
    <row r="32" ht="14.4" customHeight="1">
      <c r="A32" s="1" t="n"/>
      <c r="B32" s="28" t="inlineStr">
        <is>
          <t>3. Are these asking numbers from listings or from shopping calls, and how old is each?</t>
        </is>
      </c>
      <c r="C32" s="1" t="n"/>
      <c r="D32" s="1" t="n"/>
    </row>
    <row r="33" ht="14.4" customHeight="1">
      <c r="A33" s="1" t="n"/>
      <c r="B33" s="28" t="inlineStr">
        <is>
          <t>4. Which comps are in lease-up, and should their concessions be treated as temporary?</t>
        </is>
      </c>
      <c r="C33" s="1" t="n"/>
      <c r="D33" s="1" t="n"/>
    </row>
    <row r="34" ht="14.4" customHeight="1">
      <c r="A34" s="1" t="n"/>
      <c r="B34" s="28" t="inlineStr">
        <is>
          <t>5. Do any comps include utilities or parking in the quoted rent while the subject does not?</t>
        </is>
      </c>
      <c r="C34" s="1" t="n"/>
      <c r="D34" s="1" t="n"/>
    </row>
    <row r="35" ht="14.4" customHeight="1">
      <c r="A35" s="1" t="n"/>
      <c r="B35" s="28" t="inlineStr">
        <is>
          <t>6. What renovation level is each comp against the subject: classic, partial, full?</t>
        </is>
      </c>
      <c r="C35" s="1" t="n"/>
      <c r="D35" s="1" t="n"/>
    </row>
    <row r="36" ht="14.4" customHeight="1">
      <c r="A36" s="1" t="n"/>
      <c r="B36" s="28" t="inlineStr">
        <is>
          <t>7. Are there school, boundary, or corridor effects that make a nearby comp not a comp?</t>
        </is>
      </c>
      <c r="C36" s="1" t="n"/>
      <c r="D36" s="1" t="n"/>
    </row>
    <row r="37" ht="14.4" customHeight="1">
      <c r="A37" s="1" t="n"/>
      <c r="B37" s="28" t="inlineStr">
        <is>
          <t>8. What term does the subject actually want to sign, since the effective math moves with it?</t>
        </is>
      </c>
      <c r="C37" s="1" t="n"/>
      <c r="D37" s="1" t="n"/>
    </row>
    <row r="38" ht="14.4" customHeight="1">
      <c r="A38" s="1" t="n"/>
      <c r="B38" s="28" t="inlineStr">
        <is>
          <t>9. Which of these six are the anchors, and should any be swapped for a better one?</t>
        </is>
      </c>
      <c r="C38" s="1" t="n"/>
      <c r="D38" s="1" t="n"/>
    </row>
    <row r="39" ht="14.4" customHeight="1">
      <c r="A39" s="1" t="n"/>
      <c r="B39" s="29" t="inlineStr">
        <is>
          <t>10. What decision does this survey feed: a renewal, a new lease quote, or an underwriting assumption?</t>
        </is>
      </c>
      <c r="C39" s="1" t="n"/>
      <c r="D39" s="1" t="n"/>
    </row>
    <row r="40">
      <c r="A40" s="1" t="n"/>
      <c r="B40" s="1" t="n"/>
      <c r="C40" s="1" t="n"/>
      <c r="D40" s="1" t="n"/>
    </row>
    <row r="41">
      <c r="A41" s="1" t="n"/>
      <c r="B41" s="1" t="n"/>
      <c r="C41" s="1" t="n"/>
      <c r="D41" s="1" t="n"/>
    </row>
    <row r="42">
      <c r="A42" s="1" t="n"/>
      <c r="B42" s="1" t="n"/>
      <c r="C42" s="1" t="n"/>
      <c r="D42" s="1"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Justin Zakariaie</dc:creator>
  <dc:title>Rent comp survey</dc:title>
  <dcterms:created xsi:type="dcterms:W3CDTF">2026-08-30T16:03:02Z</dcterms:created>
  <dcterms:modified xsi:type="dcterms:W3CDTF">2026-08-30T16:03:02Z</dcterms:modified>
</cp:coreProperties>
</file>